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drawingml.chart+xml" PartName="/xl/charts/chart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alculator" sheetId="1" r:id="rId5"/>
  </sheets>
  <definedNames/>
  <calcPr/>
</workbook>
</file>

<file path=xl/sharedStrings.xml><?xml version="1.0" encoding="utf-8"?>
<sst xmlns="http://schemas.openxmlformats.org/spreadsheetml/2006/main" count="53" uniqueCount="52">
  <si>
    <t>2026 Lead Generation Calculator</t>
  </si>
  <si>
    <t>Use this tool to calculate the amount of leads needed to reach your monetary real estate goals!</t>
  </si>
  <si>
    <t>STEP 1</t>
  </si>
  <si>
    <t>STEP 2</t>
  </si>
  <si>
    <t>STEP 3</t>
  </si>
  <si>
    <t>STEP 4</t>
  </si>
  <si>
    <t>ENTER your information into the highlighted sections</t>
  </si>
  <si>
    <t>Your personalized projections and lead mix needed to hit GCI goal</t>
  </si>
  <si>
    <t>Highlevel breakdown of your lead generation by focus area</t>
  </si>
  <si>
    <t>ENTER your monthly leads into the orange ACTUAL column to help you keep track of your progress. Use the % OF GOAL column to determine amount of goal reached</t>
  </si>
  <si>
    <t>INPUT DATA</t>
  </si>
  <si>
    <t>ANALYZE RESULTS</t>
  </si>
  <si>
    <t>STRATEGIZE BASED ON RESULTS</t>
  </si>
  <si>
    <t>TRACK PROGRESS</t>
  </si>
  <si>
    <t>GOALS</t>
  </si>
  <si>
    <t>PROJECTIONS</t>
  </si>
  <si>
    <t>LEAD MIX PIE CHART</t>
  </si>
  <si>
    <t>ACTUAL</t>
  </si>
  <si>
    <t>% of Goal</t>
  </si>
  <si>
    <t>2025 GCI</t>
  </si>
  <si>
    <t>Total Closings</t>
  </si>
  <si>
    <t>2026 Growth %</t>
  </si>
  <si>
    <t>Total leads</t>
  </si>
  <si>
    <t>2026 GCI goal</t>
  </si>
  <si>
    <t>Leads per month</t>
  </si>
  <si>
    <t>Jan</t>
  </si>
  <si>
    <t>ASP</t>
  </si>
  <si>
    <t>Feb</t>
  </si>
  <si>
    <t>Compensation %</t>
  </si>
  <si>
    <t>Mar</t>
  </si>
  <si>
    <t>Split %</t>
  </si>
  <si>
    <t>Apr</t>
  </si>
  <si>
    <t>Lead conversion %</t>
  </si>
  <si>
    <t>LEAD MIX</t>
  </si>
  <si>
    <t>May</t>
  </si>
  <si>
    <t>Past Clients/Referrals</t>
  </si>
  <si>
    <t>June</t>
  </si>
  <si>
    <t>Online</t>
  </si>
  <si>
    <t>July</t>
  </si>
  <si>
    <t>Sphere</t>
  </si>
  <si>
    <t>Aug</t>
  </si>
  <si>
    <t>Networking</t>
  </si>
  <si>
    <t>Sept</t>
  </si>
  <si>
    <t>Notes:</t>
  </si>
  <si>
    <t>Oct</t>
  </si>
  <si>
    <t>National Average Lead Conversion Rate: 1-3%</t>
  </si>
  <si>
    <t>Nov</t>
  </si>
  <si>
    <t>Dec</t>
  </si>
  <si>
    <t>Ledgend:</t>
  </si>
  <si>
    <t>Total</t>
  </si>
  <si>
    <t>GCI: Gross Commission Income</t>
  </si>
  <si>
    <t>ASP: Average Selling Price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</si>
</sst>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&quot;$&quot;#,##0"/>
    <numFmt numFmtId="165" formatCode="0.0%"/>
  </numFmts>
  <fonts count="15">
    <font>
      <sz val="10.0"/>
      <color rgb="FF000000"/>
      <name val="Arial"/>
      <scheme val="minor"/>
    </font>
    <font>
      <sz val="36.0"/>
      <color rgb="FF05205E"/>
      <name val="Calibri"/>
    </font>
    <font>
      <i/>
      <sz val="12.0"/>
      <color rgb="FF05205E"/>
      <name val="Calibri"/>
    </font>
    <font>
      <sz val="11.0"/>
      <color rgb="FF000000"/>
      <name val="Calibri"/>
    </font>
    <font>
      <b/>
      <sz val="14.0"/>
      <color rgb="FFFFFFFF"/>
      <name val="Calibri"/>
    </font>
    <font/>
    <font>
      <b/>
      <sz val="14.0"/>
      <color rgb="FF000000"/>
      <name val="Calibri"/>
    </font>
    <font>
      <b/>
      <sz val="11.0"/>
      <color rgb="FF05205E"/>
      <name val="Calibri"/>
    </font>
    <font>
      <b/>
      <u/>
      <sz val="11.0"/>
      <color rgb="FF05205E"/>
      <name val="Calibri"/>
    </font>
    <font>
      <b/>
      <u/>
      <sz val="11.0"/>
      <color rgb="FF05205E"/>
      <name val="Calibri"/>
    </font>
    <font>
      <sz val="11.0"/>
      <color rgb="FF05205E"/>
      <name val="Calibri"/>
    </font>
    <font>
      <b/>
      <u/>
      <sz val="11.0"/>
      <color rgb="FF05205E"/>
      <name val="Calibri"/>
    </font>
    <font>
      <b/>
      <sz val="11.0"/>
      <color rgb="FFFFFFFF"/>
      <name val="Calibri"/>
    </font>
    <font>
      <b/>
      <sz val="11.0"/>
      <color rgb="FF1ABABA"/>
      <name val="Calibri"/>
    </font>
    <font>
      <b/>
      <sz val="15.0"/>
      <color rgb="FF6AA84F"/>
      <name val="Calibri"/>
    </font>
  </fonts>
  <fills count="12">
    <fill>
      <patternFill patternType="none"/>
    </fill>
    <fill>
      <patternFill patternType="lightGray"/>
    </fill>
    <fill>
      <patternFill patternType="solid">
        <fgColor rgb="FF05205E"/>
        <bgColor rgb="FF05205E"/>
      </patternFill>
    </fill>
    <fill>
      <patternFill patternType="solid">
        <fgColor rgb="FFF3F3F3"/>
        <bgColor rgb="FFF3F3F3"/>
      </patternFill>
    </fill>
    <fill>
      <patternFill patternType="solid">
        <fgColor rgb="FFF200F2"/>
        <bgColor rgb="FFF200F2"/>
      </patternFill>
    </fill>
    <fill>
      <patternFill patternType="solid">
        <fgColor rgb="FFF40231"/>
        <bgColor rgb="FFF40231"/>
      </patternFill>
    </fill>
    <fill>
      <patternFill patternType="solid">
        <fgColor rgb="FFFFFF00"/>
        <bgColor rgb="FFFFFF00"/>
      </patternFill>
    </fill>
    <fill>
      <patternFill patternType="solid">
        <fgColor rgb="FFCCCCCC"/>
        <bgColor rgb="FFCCCCCC"/>
      </patternFill>
    </fill>
    <fill>
      <patternFill patternType="solid">
        <fgColor rgb="FFD9D9D9"/>
        <bgColor rgb="FFD9D9D9"/>
      </patternFill>
    </fill>
    <fill>
      <patternFill patternType="solid">
        <fgColor rgb="FFF2F2F2"/>
        <bgColor rgb="FFF2F2F2"/>
      </patternFill>
    </fill>
    <fill>
      <patternFill patternType="solid">
        <fgColor rgb="FFEFEFEF"/>
        <bgColor rgb="FFEFEFEF"/>
      </patternFill>
    </fill>
    <fill>
      <patternFill patternType="solid">
        <fgColor rgb="FFFFFFFF"/>
        <bgColor rgb="FFFFFFFF"/>
      </patternFill>
    </fill>
  </fills>
  <borders count="17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78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shrinkToFit="0" wrapText="0"/>
    </xf>
    <xf borderId="0" fillId="0" fontId="2" numFmtId="0" xfId="0" applyAlignment="1" applyFont="1">
      <alignment horizontal="center" readingOrder="0" shrinkToFit="0" wrapText="0"/>
    </xf>
    <xf borderId="1" fillId="2" fontId="3" numFmtId="0" xfId="0" applyAlignment="1" applyBorder="1" applyFill="1" applyFont="1">
      <alignment shrinkToFit="0" vertical="bottom" wrapText="0"/>
    </xf>
    <xf borderId="2" fillId="2" fontId="4" numFmtId="0" xfId="0" applyAlignment="1" applyBorder="1" applyFont="1">
      <alignment horizontal="center" readingOrder="0" shrinkToFit="0" vertical="bottom" wrapText="0"/>
    </xf>
    <xf borderId="2" fillId="0" fontId="5" numFmtId="0" xfId="0" applyBorder="1" applyFont="1"/>
    <xf borderId="3" fillId="2" fontId="6" numFmtId="0" xfId="0" applyAlignment="1" applyBorder="1" applyFont="1">
      <alignment horizontal="center" shrinkToFit="0" vertical="bottom" wrapText="0"/>
    </xf>
    <xf borderId="3" fillId="0" fontId="5" numFmtId="0" xfId="0" applyBorder="1" applyFont="1"/>
    <xf borderId="3" fillId="2" fontId="3" numFmtId="0" xfId="0" applyAlignment="1" applyBorder="1" applyFont="1">
      <alignment shrinkToFit="0" vertical="bottom" wrapText="0"/>
    </xf>
    <xf borderId="4" fillId="3" fontId="7" numFmtId="0" xfId="0" applyAlignment="1" applyBorder="1" applyFill="1" applyFont="1">
      <alignment horizontal="center" readingOrder="0" shrinkToFit="0" vertical="center" wrapText="1"/>
    </xf>
    <xf borderId="5" fillId="0" fontId="5" numFmtId="0" xfId="0" applyBorder="1" applyFont="1"/>
    <xf borderId="6" fillId="0" fontId="5" numFmtId="0" xfId="0" applyBorder="1" applyFont="1"/>
    <xf borderId="5" fillId="3" fontId="7" numFmtId="0" xfId="0" applyAlignment="1" applyBorder="1" applyFont="1">
      <alignment horizontal="center" readingOrder="0" shrinkToFit="0" vertical="center" wrapText="1"/>
    </xf>
    <xf borderId="5" fillId="3" fontId="7" numFmtId="0" xfId="0" applyAlignment="1" applyBorder="1" applyFont="1">
      <alignment horizontal="center" readingOrder="0" shrinkToFit="0" wrapText="1"/>
    </xf>
    <xf borderId="7" fillId="0" fontId="5" numFmtId="0" xfId="0" applyBorder="1" applyFont="1"/>
    <xf borderId="8" fillId="0" fontId="5" numFmtId="0" xfId="0" applyBorder="1" applyFont="1"/>
    <xf borderId="9" fillId="0" fontId="5" numFmtId="0" xfId="0" applyBorder="1" applyFont="1"/>
    <xf borderId="10" fillId="0" fontId="5" numFmtId="0" xfId="0" applyBorder="1" applyFont="1"/>
    <xf borderId="11" fillId="0" fontId="5" numFmtId="0" xfId="0" applyBorder="1" applyFont="1"/>
    <xf borderId="4" fillId="0" fontId="8" numFmtId="0" xfId="0" applyAlignment="1" applyBorder="1" applyFont="1">
      <alignment horizontal="center" readingOrder="0"/>
    </xf>
    <xf borderId="5" fillId="0" fontId="9" numFmtId="0" xfId="0" applyAlignment="1" applyBorder="1" applyFont="1">
      <alignment horizontal="center" readingOrder="0"/>
    </xf>
    <xf borderId="8" fillId="0" fontId="10" numFmtId="0" xfId="0" applyAlignment="1" applyBorder="1" applyFont="1">
      <alignment shrinkToFit="0" vertical="bottom" wrapText="0"/>
    </xf>
    <xf borderId="5" fillId="0" fontId="11" numFmtId="0" xfId="0" applyAlignment="1" applyBorder="1" applyFont="1">
      <alignment horizontal="center" readingOrder="0" shrinkToFit="0" wrapText="0"/>
    </xf>
    <xf borderId="7" fillId="0" fontId="3" numFmtId="0" xfId="0" applyAlignment="1" applyBorder="1" applyFont="1">
      <alignment shrinkToFit="0" vertical="bottom" wrapText="0"/>
    </xf>
    <xf borderId="0" fillId="0" fontId="3" numFmtId="0" xfId="0" applyAlignment="1" applyFont="1">
      <alignment horizontal="center"/>
    </xf>
    <xf borderId="12" fillId="4" fontId="12" numFmtId="0" xfId="0" applyAlignment="1" applyBorder="1" applyFill="1" applyFont="1">
      <alignment horizontal="center" readingOrder="0"/>
    </xf>
    <xf borderId="8" fillId="0" fontId="3" numFmtId="0" xfId="0" applyAlignment="1" applyBorder="1" applyFont="1">
      <alignment horizontal="center"/>
    </xf>
    <xf borderId="0" fillId="0" fontId="10" numFmtId="0" xfId="0" applyAlignment="1" applyFont="1">
      <alignment horizontal="center" shrinkToFit="0" vertical="bottom" wrapText="0"/>
    </xf>
    <xf borderId="12" fillId="2" fontId="12" numFmtId="0" xfId="0" applyAlignment="1" applyBorder="1" applyFont="1">
      <alignment horizontal="center" readingOrder="0" shrinkToFit="0" wrapText="0"/>
    </xf>
    <xf borderId="8" fillId="0" fontId="3" numFmtId="0" xfId="0" applyAlignment="1" applyBorder="1" applyFont="1">
      <alignment shrinkToFit="0" vertical="bottom" wrapText="0"/>
    </xf>
    <xf borderId="0" fillId="0" fontId="13" numFmtId="0" xfId="0" applyAlignment="1" applyFont="1">
      <alignment horizontal="center" readingOrder="0" shrinkToFit="0" wrapText="0"/>
    </xf>
    <xf borderId="0" fillId="0" fontId="3" numFmtId="0" xfId="0" applyAlignment="1" applyFont="1">
      <alignment shrinkToFit="0" vertical="bottom" wrapText="0"/>
    </xf>
    <xf borderId="1" fillId="2" fontId="12" numFmtId="0" xfId="0" applyAlignment="1" applyBorder="1" applyFont="1">
      <alignment horizontal="center" readingOrder="0" shrinkToFit="0" wrapText="0"/>
    </xf>
    <xf borderId="1" fillId="4" fontId="12" numFmtId="0" xfId="0" applyAlignment="1" applyBorder="1" applyFont="1">
      <alignment horizontal="center" readingOrder="0" shrinkToFit="0" wrapText="0"/>
    </xf>
    <xf borderId="12" fillId="5" fontId="12" numFmtId="0" xfId="0" applyAlignment="1" applyBorder="1" applyFill="1" applyFont="1">
      <alignment horizontal="center" readingOrder="0" shrinkToFit="0" wrapText="0"/>
    </xf>
    <xf borderId="7" fillId="0" fontId="10" numFmtId="0" xfId="0" applyAlignment="1" applyBorder="1" applyFont="1">
      <alignment shrinkToFit="0" vertical="bottom" wrapText="0"/>
    </xf>
    <xf borderId="0" fillId="0" fontId="10" numFmtId="0" xfId="0" applyAlignment="1" applyFont="1">
      <alignment horizontal="right" readingOrder="0" vertical="bottom"/>
    </xf>
    <xf borderId="13" fillId="6" fontId="7" numFmtId="164" xfId="0" applyAlignment="1" applyBorder="1" applyFill="1" applyFont="1" applyNumberFormat="1">
      <alignment horizontal="center" readingOrder="0" shrinkToFit="0" vertical="bottom" wrapText="0"/>
    </xf>
    <xf borderId="8" fillId="0" fontId="3" numFmtId="0" xfId="0" applyAlignment="1" applyBorder="1" applyFont="1">
      <alignment horizontal="center" shrinkToFit="0" vertical="bottom" wrapText="0"/>
    </xf>
    <xf borderId="0" fillId="0" fontId="10" numFmtId="0" xfId="0" applyAlignment="1" applyFont="1">
      <alignment horizontal="right" readingOrder="0" shrinkToFit="0" vertical="bottom" wrapText="0"/>
    </xf>
    <xf borderId="14" fillId="7" fontId="10" numFmtId="1" xfId="0" applyAlignment="1" applyBorder="1" applyFill="1" applyFont="1" applyNumberFormat="1">
      <alignment horizontal="center" readingOrder="0" shrinkToFit="0" vertical="bottom" wrapText="0"/>
    </xf>
    <xf borderId="7" fillId="7" fontId="10" numFmtId="0" xfId="0" applyAlignment="1" applyBorder="1" applyFont="1">
      <alignment horizontal="right" readingOrder="0" shrinkToFit="0" vertical="bottom" wrapText="0"/>
    </xf>
    <xf borderId="7" fillId="8" fontId="10" numFmtId="0" xfId="0" applyAlignment="1" applyBorder="1" applyFill="1" applyFont="1">
      <alignment readingOrder="0" shrinkToFit="0" vertical="bottom" wrapText="0"/>
    </xf>
    <xf borderId="13" fillId="9" fontId="10" numFmtId="10" xfId="0" applyAlignment="1" applyBorder="1" applyFill="1" applyFont="1" applyNumberFormat="1">
      <alignment horizontal="right" readingOrder="0" shrinkToFit="0" vertical="bottom" wrapText="0"/>
    </xf>
    <xf borderId="14" fillId="0" fontId="10" numFmtId="9" xfId="0" applyAlignment="1" applyBorder="1" applyFont="1" applyNumberFormat="1">
      <alignment horizontal="center" readingOrder="0" shrinkToFit="0" vertical="bottom" wrapText="0"/>
    </xf>
    <xf borderId="14" fillId="9" fontId="10" numFmtId="10" xfId="0" applyAlignment="1" applyBorder="1" applyFont="1" applyNumberFormat="1">
      <alignment horizontal="right" readingOrder="0" shrinkToFit="0" vertical="bottom" wrapText="0"/>
    </xf>
    <xf borderId="0" fillId="0" fontId="14" numFmtId="0" xfId="0" applyAlignment="1" applyFont="1">
      <alignment horizontal="right" readingOrder="0" vertical="bottom"/>
    </xf>
    <xf borderId="15" fillId="10" fontId="14" numFmtId="164" xfId="0" applyAlignment="1" applyBorder="1" applyFill="1" applyFont="1" applyNumberFormat="1">
      <alignment horizontal="center" readingOrder="0" shrinkToFit="0" vertical="bottom" wrapText="0"/>
    </xf>
    <xf borderId="16" fillId="7" fontId="10" numFmtId="1" xfId="0" applyAlignment="1" applyBorder="1" applyFont="1" applyNumberFormat="1">
      <alignment horizontal="center" readingOrder="0" shrinkToFit="0" vertical="bottom" wrapText="0"/>
    </xf>
    <xf borderId="7" fillId="7" fontId="10" numFmtId="1" xfId="0" applyAlignment="1" applyBorder="1" applyFont="1" applyNumberFormat="1">
      <alignment horizontal="right" readingOrder="0" shrinkToFit="0" vertical="bottom" wrapText="0"/>
    </xf>
    <xf borderId="14" fillId="6" fontId="7" numFmtId="164" xfId="0" applyAlignment="1" applyBorder="1" applyFont="1" applyNumberFormat="1">
      <alignment horizontal="center" readingOrder="0" shrinkToFit="0" vertical="bottom" wrapText="0"/>
    </xf>
    <xf borderId="14" fillId="6" fontId="7" numFmtId="165" xfId="0" applyAlignment="1" applyBorder="1" applyFont="1" applyNumberFormat="1">
      <alignment horizontal="center" readingOrder="0" shrinkToFit="0" vertical="bottom" wrapText="0"/>
    </xf>
    <xf borderId="14" fillId="6" fontId="7" numFmtId="9" xfId="0" applyAlignment="1" applyBorder="1" applyFont="1" applyNumberFormat="1">
      <alignment horizontal="center" readingOrder="0" shrinkToFit="0" vertical="bottom" wrapText="0"/>
    </xf>
    <xf borderId="0" fillId="0" fontId="10" numFmtId="0" xfId="0" applyAlignment="1" applyFont="1">
      <alignment horizontal="right" shrinkToFit="0" vertical="bottom" wrapText="0"/>
    </xf>
    <xf borderId="0" fillId="0" fontId="3" numFmtId="0" xfId="0" applyAlignment="1" applyFont="1">
      <alignment horizontal="center" shrinkToFit="0" vertical="bottom" wrapText="0"/>
    </xf>
    <xf borderId="7" fillId="8" fontId="10" numFmtId="0" xfId="0" applyAlignment="1" applyBorder="1" applyFont="1">
      <alignment shrinkToFit="0" vertical="bottom" wrapText="0"/>
    </xf>
    <xf borderId="16" fillId="6" fontId="7" numFmtId="165" xfId="0" applyAlignment="1" applyBorder="1" applyFont="1" applyNumberFormat="1">
      <alignment horizontal="center" readingOrder="0" shrinkToFit="0" vertical="bottom" wrapText="0"/>
    </xf>
    <xf borderId="0" fillId="0" fontId="10" numFmtId="0" xfId="0" applyAlignment="1" applyFont="1">
      <alignment shrinkToFit="0" vertical="bottom" wrapText="0"/>
    </xf>
    <xf borderId="8" fillId="0" fontId="10" numFmtId="0" xfId="0" applyAlignment="1" applyBorder="1" applyFont="1">
      <alignment horizontal="center" shrinkToFit="0" vertical="bottom" wrapText="0"/>
    </xf>
    <xf borderId="7" fillId="0" fontId="7" numFmtId="0" xfId="0" applyAlignment="1" applyBorder="1" applyFont="1">
      <alignment horizontal="left" readingOrder="0" shrinkToFit="0" vertical="bottom" wrapText="0"/>
    </xf>
    <xf borderId="7" fillId="0" fontId="10" numFmtId="0" xfId="0" applyAlignment="1" applyBorder="1" applyFont="1">
      <alignment horizontal="left" readingOrder="0" vertical="bottom"/>
    </xf>
    <xf borderId="7" fillId="0" fontId="10" numFmtId="0" xfId="0" applyAlignment="1" applyBorder="1" applyFont="1">
      <alignment horizontal="center" readingOrder="0" vertical="bottom"/>
    </xf>
    <xf borderId="0" fillId="0" fontId="10" numFmtId="0" xfId="0" applyAlignment="1" applyFont="1">
      <alignment horizontal="center" readingOrder="0" vertical="bottom"/>
    </xf>
    <xf borderId="8" fillId="0" fontId="10" numFmtId="0" xfId="0" applyAlignment="1" applyBorder="1" applyFont="1">
      <alignment horizontal="center" readingOrder="0" vertical="bottom"/>
    </xf>
    <xf borderId="9" fillId="7" fontId="10" numFmtId="1" xfId="0" applyAlignment="1" applyBorder="1" applyFont="1" applyNumberFormat="1">
      <alignment horizontal="right" readingOrder="0" shrinkToFit="0" vertical="bottom" wrapText="0"/>
    </xf>
    <xf borderId="9" fillId="8" fontId="10" numFmtId="0" xfId="0" applyAlignment="1" applyBorder="1" applyFont="1">
      <alignment shrinkToFit="0" vertical="bottom" wrapText="0"/>
    </xf>
    <xf borderId="16" fillId="9" fontId="10" numFmtId="10" xfId="0" applyAlignment="1" applyBorder="1" applyFont="1" applyNumberFormat="1">
      <alignment horizontal="right" readingOrder="0" shrinkToFit="0" vertical="bottom" wrapText="0"/>
    </xf>
    <xf borderId="7" fillId="0" fontId="7" numFmtId="0" xfId="0" applyAlignment="1" applyBorder="1" applyFont="1">
      <alignment readingOrder="0" shrinkToFit="0" vertical="bottom" wrapText="0"/>
    </xf>
    <xf borderId="0" fillId="0" fontId="7" numFmtId="0" xfId="0" applyAlignment="1" applyFont="1">
      <alignment horizontal="right" readingOrder="0" shrinkToFit="0" vertical="bottom" wrapText="0"/>
    </xf>
    <xf borderId="0" fillId="0" fontId="7" numFmtId="1" xfId="0" applyAlignment="1" applyFont="1" applyNumberFormat="1">
      <alignment horizontal="right" readingOrder="0" shrinkToFit="0" vertical="bottom" wrapText="0"/>
    </xf>
    <xf borderId="0" fillId="11" fontId="7" numFmtId="10" xfId="0" applyAlignment="1" applyFill="1" applyFont="1" applyNumberFormat="1">
      <alignment horizontal="right" readingOrder="0" shrinkToFit="0" vertical="bottom" wrapText="0"/>
    </xf>
    <xf borderId="7" fillId="0" fontId="10" numFmtId="0" xfId="0" applyAlignment="1" applyBorder="1" applyFont="1">
      <alignment readingOrder="0" shrinkToFit="0" vertical="bottom" wrapText="0"/>
    </xf>
    <xf borderId="9" fillId="0" fontId="10" numFmtId="0" xfId="0" applyAlignment="1" applyBorder="1" applyFont="1">
      <alignment shrinkToFit="0" vertical="bottom" wrapText="0"/>
    </xf>
    <xf borderId="10" fillId="0" fontId="10" numFmtId="0" xfId="0" applyAlignment="1" applyBorder="1" applyFont="1">
      <alignment shrinkToFit="0" vertical="bottom" wrapText="0"/>
    </xf>
    <xf borderId="11" fillId="0" fontId="10" numFmtId="0" xfId="0" applyAlignment="1" applyBorder="1" applyFont="1">
      <alignment shrinkToFit="0" vertical="bottom" wrapText="0"/>
    </xf>
    <xf borderId="10" fillId="0" fontId="3" numFmtId="0" xfId="0" applyAlignment="1" applyBorder="1" applyFont="1">
      <alignment horizontal="center" shrinkToFit="0" vertical="bottom" wrapText="0"/>
    </xf>
    <xf borderId="10" fillId="0" fontId="3" numFmtId="0" xfId="0" applyAlignment="1" applyBorder="1" applyFont="1">
      <alignment shrinkToFit="0" vertical="bottom" wrapText="0"/>
    </xf>
    <xf borderId="11" fillId="0" fontId="3" numFmtId="0" xfId="0" applyAlignment="1" applyBorder="1" applyFont="1">
      <alignment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pieChart>
        <c:varyColors val="1"/>
        <c:ser>
          <c:idx val="0"/>
          <c:order val="0"/>
          <c:dPt>
            <c:idx val="0"/>
            <c:spPr>
              <a:solidFill>
                <a:srgbClr val="3C78D8"/>
              </a:solidFill>
            </c:spPr>
          </c:dPt>
          <c:dPt>
            <c:idx val="1"/>
            <c:spPr>
              <a:solidFill>
                <a:srgbClr val="6D9EEB"/>
              </a:solidFill>
            </c:spPr>
          </c:dPt>
          <c:dPt>
            <c:idx val="2"/>
            <c:spPr>
              <a:solidFill>
                <a:srgbClr val="A4C2F4"/>
              </a:solidFill>
            </c:spPr>
          </c:dPt>
          <c:dPt>
            <c:idx val="3"/>
            <c:spPr>
              <a:solidFill>
                <a:srgbClr val="1155CC"/>
              </a:solidFill>
            </c:spPr>
          </c:dPt>
          <c:dLbls>
            <c:showLegendKey val="0"/>
            <c:showVal val="0"/>
            <c:showCatName val="0"/>
            <c:showSerName val="0"/>
            <c:showPercent val="0"/>
            <c:showBubbleSize val="0"/>
            <c:showLeaderLines val="1"/>
          </c:dLbls>
          <c:cat>
            <c:strRef>
              <c:f>Calculator!$F$24:$F$27</c:f>
            </c:strRef>
          </c:cat>
          <c:val>
            <c:numRef>
              <c:f>Calculator!$G$24:$G$27</c:f>
              <c:numCache/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firstSliceAng val="0"/>
      </c:pieChart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8</xdr:col>
      <xdr:colOff>114300</xdr:colOff>
      <xdr:row>19</xdr:row>
      <xdr:rowOff>104775</xdr:rowOff>
    </xdr:from>
    <xdr:ext cx="4543425" cy="2819400"/>
    <xdr:graphicFrame>
      <xdr:nvGraphicFramePr>
        <xdr:cNvPr id="1" name="Chart 1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6</xdr:col>
      <xdr:colOff>942975</xdr:colOff>
      <xdr:row>2</xdr:row>
      <xdr:rowOff>95250</xdr:rowOff>
    </xdr:from>
    <xdr:ext cx="5105400" cy="952500"/>
    <xdr:pic>
      <xdr:nvPicPr>
        <xdr:cNvPr id="0" name="image1.png" title="Image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1ABABA"/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1" width="2.88"/>
    <col customWidth="1" min="2" max="2" width="6.13"/>
    <col customWidth="1" min="4" max="4" width="15.38"/>
    <col customWidth="1" min="6" max="6" width="18.63"/>
    <col customWidth="1" min="8" max="8" width="13.63"/>
    <col customWidth="1" min="14" max="14" width="0.38"/>
    <col customWidth="1" min="15" max="15" width="7.88"/>
    <col customWidth="1" min="16" max="16" width="7.25"/>
    <col customWidth="1" min="21" max="21" width="4.75"/>
  </cols>
  <sheetData>
    <row r="8">
      <c r="B8" s="1" t="s">
        <v>0</v>
      </c>
    </row>
    <row r="9">
      <c r="B9" s="2" t="s">
        <v>1</v>
      </c>
    </row>
    <row r="10" ht="8.25" customHeight="1"/>
    <row r="11">
      <c r="B11" s="3"/>
      <c r="C11" s="4" t="s">
        <v>2</v>
      </c>
      <c r="D11" s="5"/>
      <c r="E11" s="6"/>
      <c r="F11" s="4" t="s">
        <v>3</v>
      </c>
      <c r="G11" s="5"/>
      <c r="H11" s="7"/>
      <c r="I11" s="4" t="s">
        <v>4</v>
      </c>
      <c r="J11" s="5"/>
      <c r="K11" s="5"/>
      <c r="L11" s="5"/>
      <c r="M11" s="5"/>
      <c r="N11" s="8"/>
      <c r="O11" s="4" t="s">
        <v>5</v>
      </c>
      <c r="P11" s="5"/>
      <c r="Q11" s="5"/>
      <c r="R11" s="5"/>
      <c r="S11" s="5"/>
      <c r="T11" s="7"/>
    </row>
    <row r="12">
      <c r="B12" s="9" t="s">
        <v>6</v>
      </c>
      <c r="C12" s="10"/>
      <c r="D12" s="10"/>
      <c r="E12" s="11"/>
      <c r="F12" s="12" t="s">
        <v>7</v>
      </c>
      <c r="G12" s="10"/>
      <c r="H12" s="11"/>
      <c r="I12" s="12" t="s">
        <v>8</v>
      </c>
      <c r="J12" s="10"/>
      <c r="K12" s="10"/>
      <c r="L12" s="10"/>
      <c r="M12" s="10"/>
      <c r="N12" s="11"/>
      <c r="O12" s="13" t="s">
        <v>9</v>
      </c>
      <c r="P12" s="10"/>
      <c r="Q12" s="10"/>
      <c r="R12" s="10"/>
      <c r="S12" s="10"/>
      <c r="T12" s="11"/>
    </row>
    <row r="13">
      <c r="B13" s="14"/>
      <c r="E13" s="15"/>
      <c r="H13" s="15"/>
      <c r="N13" s="15"/>
      <c r="T13" s="15"/>
    </row>
    <row r="14">
      <c r="B14" s="16"/>
      <c r="C14" s="17"/>
      <c r="D14" s="17"/>
      <c r="E14" s="18"/>
      <c r="F14" s="17"/>
      <c r="G14" s="17"/>
      <c r="H14" s="18"/>
      <c r="I14" s="17"/>
      <c r="J14" s="17"/>
      <c r="K14" s="17"/>
      <c r="L14" s="17"/>
      <c r="M14" s="17"/>
      <c r="N14" s="18"/>
      <c r="T14" s="15"/>
    </row>
    <row r="15">
      <c r="B15" s="19" t="s">
        <v>10</v>
      </c>
      <c r="C15" s="10"/>
      <c r="D15" s="10"/>
      <c r="E15" s="11"/>
      <c r="F15" s="20" t="s">
        <v>11</v>
      </c>
      <c r="G15" s="10"/>
      <c r="H15" s="11"/>
      <c r="I15" s="20" t="s">
        <v>12</v>
      </c>
      <c r="J15" s="10"/>
      <c r="K15" s="10"/>
      <c r="L15" s="10"/>
      <c r="M15" s="10"/>
      <c r="N15" s="21"/>
      <c r="O15" s="22" t="s">
        <v>13</v>
      </c>
      <c r="P15" s="10"/>
      <c r="Q15" s="10"/>
      <c r="R15" s="10"/>
      <c r="S15" s="10"/>
      <c r="T15" s="11"/>
    </row>
    <row r="16">
      <c r="B16" s="23"/>
      <c r="C16" s="24"/>
      <c r="D16" s="25" t="s">
        <v>14</v>
      </c>
      <c r="E16" s="26"/>
      <c r="F16" s="27"/>
      <c r="G16" s="28" t="s">
        <v>15</v>
      </c>
      <c r="H16" s="29"/>
      <c r="I16" s="30" t="s">
        <v>16</v>
      </c>
      <c r="N16" s="29"/>
      <c r="O16" s="31"/>
      <c r="P16" s="31"/>
      <c r="Q16" s="32" t="s">
        <v>15</v>
      </c>
      <c r="R16" s="33" t="s">
        <v>17</v>
      </c>
      <c r="S16" s="34" t="s">
        <v>18</v>
      </c>
      <c r="T16" s="29"/>
    </row>
    <row r="17">
      <c r="B17" s="35"/>
      <c r="C17" s="36" t="s">
        <v>19</v>
      </c>
      <c r="D17" s="37">
        <v>120000.0</v>
      </c>
      <c r="E17" s="38"/>
      <c r="F17" s="39" t="s">
        <v>20</v>
      </c>
      <c r="G17" s="40">
        <f>D19/((D20*D21)*D22)</f>
        <v>14.85714286</v>
      </c>
      <c r="H17" s="29"/>
      <c r="I17" s="31"/>
      <c r="J17" s="31"/>
      <c r="K17" s="31"/>
      <c r="L17" s="31"/>
      <c r="M17" s="31"/>
      <c r="N17" s="29"/>
      <c r="O17" s="31"/>
      <c r="P17" s="39"/>
      <c r="Q17" s="41"/>
      <c r="R17" s="42"/>
      <c r="S17" s="43"/>
      <c r="T17" s="29"/>
    </row>
    <row r="18">
      <c r="B18" s="35"/>
      <c r="C18" s="36" t="s">
        <v>21</v>
      </c>
      <c r="D18" s="44">
        <v>0.3</v>
      </c>
      <c r="E18" s="38"/>
      <c r="F18" s="39" t="s">
        <v>22</v>
      </c>
      <c r="G18" s="40">
        <f>G17/D23</f>
        <v>742.8571429</v>
      </c>
      <c r="H18" s="29"/>
      <c r="I18" s="31"/>
      <c r="J18" s="31"/>
      <c r="K18" s="31"/>
      <c r="L18" s="31"/>
      <c r="M18" s="31"/>
      <c r="N18" s="29"/>
      <c r="O18" s="31"/>
      <c r="P18" s="39"/>
      <c r="Q18" s="41"/>
      <c r="R18" s="42"/>
      <c r="S18" s="45"/>
      <c r="T18" s="29"/>
    </row>
    <row r="19">
      <c r="B19" s="35"/>
      <c r="C19" s="46" t="s">
        <v>23</v>
      </c>
      <c r="D19" s="47">
        <f>D17*1.3</f>
        <v>156000</v>
      </c>
      <c r="E19" s="38"/>
      <c r="F19" s="39" t="s">
        <v>24</v>
      </c>
      <c r="G19" s="48">
        <f>G18/12</f>
        <v>61.9047619</v>
      </c>
      <c r="H19" s="29"/>
      <c r="I19" s="31"/>
      <c r="J19" s="31"/>
      <c r="K19" s="31"/>
      <c r="L19" s="31"/>
      <c r="M19" s="31"/>
      <c r="N19" s="29"/>
      <c r="O19" s="31"/>
      <c r="P19" s="39" t="s">
        <v>25</v>
      </c>
      <c r="Q19" s="49">
        <f>G19</f>
        <v>61.9047619</v>
      </c>
      <c r="R19" s="42"/>
      <c r="S19" s="45">
        <f t="shared" ref="S19:S31" si="1">R19/Q19</f>
        <v>0</v>
      </c>
      <c r="T19" s="29"/>
    </row>
    <row r="20">
      <c r="B20" s="35"/>
      <c r="C20" s="39" t="s">
        <v>26</v>
      </c>
      <c r="D20" s="50">
        <v>600000.0</v>
      </c>
      <c r="E20" s="38"/>
      <c r="H20" s="29"/>
      <c r="I20" s="31"/>
      <c r="J20" s="31"/>
      <c r="K20" s="31"/>
      <c r="L20" s="31"/>
      <c r="M20" s="31"/>
      <c r="N20" s="29"/>
      <c r="O20" s="31"/>
      <c r="P20" s="39" t="s">
        <v>27</v>
      </c>
      <c r="Q20" s="49">
        <f>G19</f>
        <v>61.9047619</v>
      </c>
      <c r="R20" s="42"/>
      <c r="S20" s="45">
        <f t="shared" si="1"/>
        <v>0</v>
      </c>
      <c r="T20" s="29"/>
    </row>
    <row r="21">
      <c r="B21" s="35"/>
      <c r="C21" s="39" t="s">
        <v>28</v>
      </c>
      <c r="D21" s="51">
        <v>0.025</v>
      </c>
      <c r="E21" s="38"/>
      <c r="H21" s="29"/>
      <c r="I21" s="31"/>
      <c r="J21" s="31"/>
      <c r="K21" s="31"/>
      <c r="L21" s="31"/>
      <c r="M21" s="31"/>
      <c r="N21" s="29"/>
      <c r="O21" s="31"/>
      <c r="P21" s="39" t="s">
        <v>29</v>
      </c>
      <c r="Q21" s="49">
        <f>G19</f>
        <v>61.9047619</v>
      </c>
      <c r="R21" s="42"/>
      <c r="S21" s="45">
        <f t="shared" si="1"/>
        <v>0</v>
      </c>
      <c r="T21" s="29"/>
    </row>
    <row r="22">
      <c r="B22" s="35"/>
      <c r="C22" s="39" t="s">
        <v>30</v>
      </c>
      <c r="D22" s="52">
        <v>0.7</v>
      </c>
      <c r="E22" s="38"/>
      <c r="F22" s="53"/>
      <c r="G22" s="54"/>
      <c r="H22" s="29"/>
      <c r="I22" s="31"/>
      <c r="J22" s="31"/>
      <c r="K22" s="31"/>
      <c r="L22" s="31"/>
      <c r="M22" s="31"/>
      <c r="N22" s="29"/>
      <c r="O22" s="31"/>
      <c r="P22" s="39" t="s">
        <v>31</v>
      </c>
      <c r="Q22" s="49">
        <f>G19</f>
        <v>61.9047619</v>
      </c>
      <c r="R22" s="55"/>
      <c r="S22" s="45">
        <f t="shared" si="1"/>
        <v>0</v>
      </c>
      <c r="T22" s="29"/>
    </row>
    <row r="23">
      <c r="B23" s="35"/>
      <c r="C23" s="39" t="s">
        <v>32</v>
      </c>
      <c r="D23" s="56">
        <v>0.02</v>
      </c>
      <c r="E23" s="38"/>
      <c r="F23" s="27"/>
      <c r="G23" s="28" t="s">
        <v>33</v>
      </c>
      <c r="H23" s="29"/>
      <c r="I23" s="31"/>
      <c r="J23" s="31"/>
      <c r="K23" s="31"/>
      <c r="L23" s="31"/>
      <c r="M23" s="31"/>
      <c r="N23" s="29"/>
      <c r="O23" s="31"/>
      <c r="P23" s="39" t="s">
        <v>34</v>
      </c>
      <c r="Q23" s="49">
        <f>G19</f>
        <v>61.9047619</v>
      </c>
      <c r="R23" s="55"/>
      <c r="S23" s="45">
        <f t="shared" si="1"/>
        <v>0</v>
      </c>
      <c r="T23" s="29"/>
    </row>
    <row r="24">
      <c r="B24" s="23"/>
      <c r="C24" s="31"/>
      <c r="D24" s="54"/>
      <c r="E24" s="38"/>
      <c r="F24" s="39" t="s">
        <v>35</v>
      </c>
      <c r="G24" s="40">
        <f>G19*40%</f>
        <v>24.76190476</v>
      </c>
      <c r="H24" s="29"/>
      <c r="I24" s="31"/>
      <c r="J24" s="31"/>
      <c r="K24" s="31"/>
      <c r="L24" s="31"/>
      <c r="M24" s="31"/>
      <c r="N24" s="29"/>
      <c r="O24" s="31"/>
      <c r="P24" s="39" t="s">
        <v>36</v>
      </c>
      <c r="Q24" s="49">
        <f>G19</f>
        <v>61.9047619</v>
      </c>
      <c r="R24" s="55"/>
      <c r="S24" s="45">
        <f t="shared" si="1"/>
        <v>0</v>
      </c>
      <c r="T24" s="29"/>
    </row>
    <row r="25">
      <c r="B25" s="23"/>
      <c r="C25" s="31"/>
      <c r="D25" s="31"/>
      <c r="E25" s="38"/>
      <c r="F25" s="39" t="s">
        <v>37</v>
      </c>
      <c r="G25" s="40">
        <f>G19*30%</f>
        <v>18.57142857</v>
      </c>
      <c r="H25" s="29"/>
      <c r="I25" s="31"/>
      <c r="J25" s="31"/>
      <c r="K25" s="31"/>
      <c r="L25" s="31"/>
      <c r="M25" s="31"/>
      <c r="N25" s="29"/>
      <c r="O25" s="31"/>
      <c r="P25" s="39" t="s">
        <v>38</v>
      </c>
      <c r="Q25" s="49">
        <f>G19</f>
        <v>61.9047619</v>
      </c>
      <c r="R25" s="55"/>
      <c r="S25" s="45">
        <f t="shared" si="1"/>
        <v>0</v>
      </c>
      <c r="T25" s="29"/>
    </row>
    <row r="26">
      <c r="B26" s="23"/>
      <c r="C26" s="31"/>
      <c r="D26" s="54"/>
      <c r="E26" s="38"/>
      <c r="F26" s="39" t="s">
        <v>39</v>
      </c>
      <c r="G26" s="40">
        <f>G19*20%</f>
        <v>12.38095238</v>
      </c>
      <c r="H26" s="29"/>
      <c r="I26" s="31"/>
      <c r="J26" s="31"/>
      <c r="K26" s="31"/>
      <c r="L26" s="31"/>
      <c r="M26" s="31"/>
      <c r="N26" s="29"/>
      <c r="O26" s="31"/>
      <c r="P26" s="39" t="s">
        <v>40</v>
      </c>
      <c r="Q26" s="49">
        <f>G19</f>
        <v>61.9047619</v>
      </c>
      <c r="R26" s="55"/>
      <c r="S26" s="45">
        <f t="shared" si="1"/>
        <v>0</v>
      </c>
      <c r="T26" s="29"/>
    </row>
    <row r="27">
      <c r="B27" s="35"/>
      <c r="C27" s="57"/>
      <c r="D27" s="27"/>
      <c r="E27" s="58"/>
      <c r="F27" s="39" t="s">
        <v>41</v>
      </c>
      <c r="G27" s="48">
        <f>G19*10%</f>
        <v>6.19047619</v>
      </c>
      <c r="H27" s="29"/>
      <c r="I27" s="31"/>
      <c r="J27" s="31"/>
      <c r="K27" s="31"/>
      <c r="L27" s="31"/>
      <c r="M27" s="31"/>
      <c r="N27" s="29"/>
      <c r="O27" s="31"/>
      <c r="P27" s="39" t="s">
        <v>42</v>
      </c>
      <c r="Q27" s="49">
        <f>G19</f>
        <v>61.9047619</v>
      </c>
      <c r="R27" s="55"/>
      <c r="S27" s="45">
        <f t="shared" si="1"/>
        <v>0</v>
      </c>
      <c r="T27" s="29"/>
    </row>
    <row r="28">
      <c r="B28" s="59" t="s">
        <v>43</v>
      </c>
      <c r="E28" s="15"/>
      <c r="F28" s="31"/>
      <c r="G28" s="54"/>
      <c r="H28" s="29"/>
      <c r="I28" s="31"/>
      <c r="J28" s="31"/>
      <c r="K28" s="31"/>
      <c r="L28" s="31"/>
      <c r="M28" s="31"/>
      <c r="N28" s="29"/>
      <c r="O28" s="31"/>
      <c r="P28" s="39" t="s">
        <v>44</v>
      </c>
      <c r="Q28" s="49">
        <f>G19</f>
        <v>61.9047619</v>
      </c>
      <c r="R28" s="55"/>
      <c r="S28" s="45">
        <f t="shared" si="1"/>
        <v>0</v>
      </c>
      <c r="T28" s="29"/>
    </row>
    <row r="29">
      <c r="B29" s="60" t="s">
        <v>45</v>
      </c>
      <c r="E29" s="15"/>
      <c r="F29" s="54"/>
      <c r="G29" s="31"/>
      <c r="H29" s="29"/>
      <c r="I29" s="31"/>
      <c r="J29" s="54"/>
      <c r="K29" s="31"/>
      <c r="L29" s="31"/>
      <c r="M29" s="31"/>
      <c r="N29" s="29"/>
      <c r="O29" s="31"/>
      <c r="P29" s="39" t="s">
        <v>46</v>
      </c>
      <c r="Q29" s="49">
        <f>G19</f>
        <v>61.9047619</v>
      </c>
      <c r="R29" s="55"/>
      <c r="S29" s="45">
        <f t="shared" si="1"/>
        <v>0</v>
      </c>
      <c r="T29" s="29"/>
    </row>
    <row r="30">
      <c r="B30" s="61"/>
      <c r="C30" s="62"/>
      <c r="D30" s="62"/>
      <c r="E30" s="63"/>
      <c r="F30" s="54"/>
      <c r="G30" s="31"/>
      <c r="H30" s="29"/>
      <c r="I30" s="31"/>
      <c r="J30" s="54"/>
      <c r="K30" s="31"/>
      <c r="L30" s="31"/>
      <c r="M30" s="31"/>
      <c r="N30" s="29"/>
      <c r="O30" s="31"/>
      <c r="P30" s="39" t="s">
        <v>47</v>
      </c>
      <c r="Q30" s="64">
        <f>G19</f>
        <v>61.9047619</v>
      </c>
      <c r="R30" s="65"/>
      <c r="S30" s="66">
        <f t="shared" si="1"/>
        <v>0</v>
      </c>
      <c r="T30" s="29"/>
    </row>
    <row r="31">
      <c r="B31" s="67" t="s">
        <v>48</v>
      </c>
      <c r="E31" s="15"/>
      <c r="F31" s="54"/>
      <c r="G31" s="31"/>
      <c r="H31" s="29"/>
      <c r="I31" s="31"/>
      <c r="J31" s="54"/>
      <c r="K31" s="31"/>
      <c r="L31" s="31"/>
      <c r="M31" s="31"/>
      <c r="N31" s="29"/>
      <c r="O31" s="31"/>
      <c r="P31" s="68" t="s">
        <v>49</v>
      </c>
      <c r="Q31" s="69">
        <f t="shared" ref="Q31:R31" si="2">sum(Q19:Q30)</f>
        <v>742.8571429</v>
      </c>
      <c r="R31" s="68">
        <f t="shared" si="2"/>
        <v>0</v>
      </c>
      <c r="S31" s="70">
        <f t="shared" si="1"/>
        <v>0</v>
      </c>
      <c r="T31" s="29"/>
    </row>
    <row r="32">
      <c r="B32" s="71" t="s">
        <v>50</v>
      </c>
      <c r="E32" s="15"/>
      <c r="F32" s="54"/>
      <c r="G32" s="31"/>
      <c r="H32" s="29"/>
      <c r="I32" s="31"/>
      <c r="J32" s="54"/>
      <c r="K32" s="31"/>
      <c r="L32" s="31"/>
      <c r="M32" s="31"/>
      <c r="N32" s="29"/>
      <c r="O32" s="31"/>
      <c r="P32" s="31"/>
      <c r="Q32" s="31"/>
      <c r="R32" s="31"/>
      <c r="S32" s="31"/>
      <c r="T32" s="29"/>
    </row>
    <row r="33">
      <c r="B33" s="71" t="s">
        <v>51</v>
      </c>
      <c r="E33" s="15"/>
      <c r="F33" s="54"/>
      <c r="G33" s="31"/>
      <c r="H33" s="29"/>
      <c r="I33" s="31"/>
      <c r="J33" s="54"/>
      <c r="K33" s="31"/>
      <c r="L33" s="31"/>
      <c r="M33" s="31"/>
      <c r="N33" s="29"/>
      <c r="O33" s="31"/>
      <c r="P33" s="31"/>
      <c r="Q33" s="31"/>
      <c r="R33" s="31"/>
      <c r="S33" s="31"/>
      <c r="T33" s="29"/>
    </row>
    <row r="34">
      <c r="B34" s="72"/>
      <c r="C34" s="73"/>
      <c r="D34" s="73"/>
      <c r="E34" s="74"/>
      <c r="F34" s="75"/>
      <c r="G34" s="76"/>
      <c r="H34" s="77"/>
      <c r="I34" s="76"/>
      <c r="J34" s="75"/>
      <c r="K34" s="76"/>
      <c r="L34" s="76"/>
      <c r="M34" s="76"/>
      <c r="N34" s="77"/>
      <c r="O34" s="76"/>
      <c r="P34" s="76"/>
      <c r="Q34" s="76"/>
      <c r="R34" s="76"/>
      <c r="S34" s="76"/>
      <c r="T34" s="77"/>
    </row>
    <row r="35">
      <c r="B35" s="31"/>
      <c r="C35" s="31"/>
      <c r="D35" s="31"/>
      <c r="E35" s="31"/>
      <c r="F35" s="54"/>
      <c r="G35" s="31"/>
      <c r="H35" s="31"/>
      <c r="I35" s="31"/>
      <c r="J35" s="54"/>
      <c r="K35" s="31"/>
      <c r="L35" s="31"/>
      <c r="M35" s="31"/>
      <c r="N35" s="31"/>
      <c r="O35" s="31"/>
      <c r="P35" s="31"/>
      <c r="Q35" s="31"/>
      <c r="R35" s="31"/>
      <c r="S35" s="31"/>
      <c r="T35" s="31"/>
    </row>
  </sheetData>
  <mergeCells count="21">
    <mergeCell ref="B8:T8"/>
    <mergeCell ref="B9:T9"/>
    <mergeCell ref="A10:T10"/>
    <mergeCell ref="C11:D11"/>
    <mergeCell ref="F11:H11"/>
    <mergeCell ref="I11:M11"/>
    <mergeCell ref="O11:T11"/>
    <mergeCell ref="I15:M15"/>
    <mergeCell ref="I16:M16"/>
    <mergeCell ref="B28:E28"/>
    <mergeCell ref="B29:E29"/>
    <mergeCell ref="B31:E31"/>
    <mergeCell ref="B32:E32"/>
    <mergeCell ref="B33:E33"/>
    <mergeCell ref="B12:E14"/>
    <mergeCell ref="F12:H14"/>
    <mergeCell ref="I12:N14"/>
    <mergeCell ref="O12:T14"/>
    <mergeCell ref="B15:E15"/>
    <mergeCell ref="F15:H15"/>
    <mergeCell ref="O15:T15"/>
  </mergeCells>
  <drawing r:id="rId1"/>
</worksheet>
</file>